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c__paboty\KAA\Ветрогенератор\"/>
    </mc:Choice>
  </mc:AlternateContent>
  <bookViews>
    <workbookView xWindow="0" yWindow="0" windowWidth="28800" windowHeight="142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" i="1" l="1"/>
  <c r="C20" i="1"/>
  <c r="C9" i="1" s="1"/>
  <c r="H10" i="1"/>
  <c r="H21" i="1"/>
  <c r="H3" i="1"/>
  <c r="H4" i="1" l="1"/>
  <c r="H9" i="1"/>
  <c r="H20" i="1"/>
  <c r="H22" i="1" l="1"/>
  <c r="H23" i="1" s="1"/>
  <c r="H11" i="1"/>
  <c r="H12" i="1" l="1"/>
  <c r="H13" i="1" s="1"/>
  <c r="H25" i="1"/>
  <c r="H24" i="1"/>
  <c r="H14" i="1" l="1"/>
  <c r="H15" i="1" s="1"/>
  <c r="H16" i="1" s="1"/>
  <c r="H26" i="1"/>
  <c r="H27" i="1" s="1"/>
</calcChain>
</file>

<file path=xl/sharedStrings.xml><?xml version="1.0" encoding="utf-8"?>
<sst xmlns="http://schemas.openxmlformats.org/spreadsheetml/2006/main" count="32" uniqueCount="23">
  <si>
    <t>Быстроходность</t>
  </si>
  <si>
    <t>Скорость ветра, м/с</t>
  </si>
  <si>
    <t>Диаметр винта, м</t>
  </si>
  <si>
    <t>Мощность ветра полная, Вт</t>
  </si>
  <si>
    <t>КИЭВ</t>
  </si>
  <si>
    <t>Мощность ветра полезная, Вт</t>
  </si>
  <si>
    <t>Обороты, об/мин</t>
  </si>
  <si>
    <t>Сопротивление генератора, Ом</t>
  </si>
  <si>
    <t>Напряжение аккумуляторов, В</t>
  </si>
  <si>
    <t>Ток заряда, А</t>
  </si>
  <si>
    <t>Мощность на заряд аккумулятора, Вт</t>
  </si>
  <si>
    <t>Мощность потерь, Вт</t>
  </si>
  <si>
    <t>КПД, %</t>
  </si>
  <si>
    <t>Мощность полная, Вт</t>
  </si>
  <si>
    <t>Сопротивление фазы, Ом</t>
  </si>
  <si>
    <t>Звезда</t>
  </si>
  <si>
    <t>Три моста в параллель</t>
  </si>
  <si>
    <t>Характеристика ЭДС фазы, В/оборот_в_мин</t>
  </si>
  <si>
    <t>обороты</t>
  </si>
  <si>
    <t>Вычисление характеристики генератора</t>
  </si>
  <si>
    <t>Напряжение фазы действующее, В</t>
  </si>
  <si>
    <t>Напряжение с выпрямителя, В</t>
  </si>
  <si>
    <t>Напряжение фазы действующее,В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</si>
</sst>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4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16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workbookViewId="0">
      <selection activeCell="C3" sqref="C3"/>
    </sheetView>
  </sheetViews>
  <sheetFormatPr defaultRowHeight="15" x14ac:dyDescent="0.25"/>
  <cols>
    <col min="2" max="2" width="44.28515625" customWidth="1"/>
    <col min="7" max="7" width="37" customWidth="1"/>
    <col min="8" max="8" width="10.140625" customWidth="1"/>
  </cols>
  <sheetData>
    <row r="2" spans="2:9" x14ac:dyDescent="0.25">
      <c r="B2" t="s">
        <v>1</v>
      </c>
      <c r="C2" s="1">
        <v>10</v>
      </c>
      <c r="G2" t="s">
        <v>6</v>
      </c>
      <c r="H2" s="3">
        <f>60/(2*PI()*C4/2/(C2*C3))</f>
        <v>325.79953056458572</v>
      </c>
      <c r="I2" s="7"/>
    </row>
    <row r="3" spans="2:9" x14ac:dyDescent="0.25">
      <c r="B3" t="s">
        <v>0</v>
      </c>
      <c r="C3" s="1">
        <v>5.8</v>
      </c>
      <c r="G3" t="s">
        <v>3</v>
      </c>
      <c r="H3" s="3">
        <f>1.225*PI()*C4*C4/4*C2*C2*C2/2</f>
        <v>5561.0116959356328</v>
      </c>
      <c r="I3" s="8"/>
    </row>
    <row r="4" spans="2:9" x14ac:dyDescent="0.25">
      <c r="B4" t="s">
        <v>2</v>
      </c>
      <c r="C4" s="1">
        <v>3.4</v>
      </c>
      <c r="G4" t="s">
        <v>5</v>
      </c>
      <c r="H4" s="2">
        <f>H3*C5</f>
        <v>2224.4046783742533</v>
      </c>
      <c r="I4" s="8"/>
    </row>
    <row r="5" spans="2:9" x14ac:dyDescent="0.25">
      <c r="B5" t="s">
        <v>4</v>
      </c>
      <c r="C5" s="1">
        <v>0.4</v>
      </c>
    </row>
    <row r="8" spans="2:9" x14ac:dyDescent="0.25">
      <c r="B8" t="s">
        <v>14</v>
      </c>
      <c r="C8" s="1">
        <v>0.4</v>
      </c>
      <c r="G8" s="6" t="s">
        <v>16</v>
      </c>
    </row>
    <row r="9" spans="2:9" x14ac:dyDescent="0.25">
      <c r="B9" t="s">
        <v>17</v>
      </c>
      <c r="C9" s="4">
        <f>C20</f>
        <v>7.0999999999999994E-2</v>
      </c>
      <c r="G9" t="s">
        <v>20</v>
      </c>
      <c r="H9" s="3">
        <f>H2*C9</f>
        <v>23.131766670085586</v>
      </c>
    </row>
    <row r="10" spans="2:9" ht="14.25" customHeight="1" x14ac:dyDescent="0.25">
      <c r="B10" t="s">
        <v>8</v>
      </c>
      <c r="C10" s="1">
        <v>28</v>
      </c>
      <c r="G10" t="s">
        <v>7</v>
      </c>
      <c r="H10" s="4">
        <f>C8*2/3</f>
        <v>0.26666666666666666</v>
      </c>
    </row>
    <row r="11" spans="2:9" x14ac:dyDescent="0.25">
      <c r="G11" t="s">
        <v>21</v>
      </c>
      <c r="H11" s="3">
        <f>1.35*H9-1.2</f>
        <v>30.027885004615545</v>
      </c>
    </row>
    <row r="12" spans="2:9" x14ac:dyDescent="0.25">
      <c r="G12" t="s">
        <v>9</v>
      </c>
      <c r="H12" s="3">
        <f>IF((H11-C10)/H10&gt;0,(H11-C10)/H10,0)</f>
        <v>7.6045687673082929</v>
      </c>
    </row>
    <row r="13" spans="2:9" x14ac:dyDescent="0.25">
      <c r="G13" t="s">
        <v>10</v>
      </c>
      <c r="H13" s="3">
        <f>C10*H12</f>
        <v>212.9279254846322</v>
      </c>
    </row>
    <row r="14" spans="2:9" x14ac:dyDescent="0.25">
      <c r="G14" t="s">
        <v>11</v>
      </c>
      <c r="H14" s="3">
        <f>H12*H12*H10</f>
        <v>15.421190969792205</v>
      </c>
    </row>
    <row r="15" spans="2:9" x14ac:dyDescent="0.25">
      <c r="G15" t="s">
        <v>13</v>
      </c>
      <c r="H15" s="2">
        <f>H13+H14</f>
        <v>228.3491164544244</v>
      </c>
    </row>
    <row r="16" spans="2:9" x14ac:dyDescent="0.25">
      <c r="G16" t="s">
        <v>12</v>
      </c>
      <c r="H16" s="3">
        <f>100*H13/H15</f>
        <v>93.246660548007824</v>
      </c>
    </row>
    <row r="17" spans="2:8" x14ac:dyDescent="0.25">
      <c r="B17" s="5" t="s">
        <v>19</v>
      </c>
    </row>
    <row r="18" spans="2:8" x14ac:dyDescent="0.25">
      <c r="B18" t="s">
        <v>22</v>
      </c>
      <c r="C18" s="1">
        <v>7.1</v>
      </c>
    </row>
    <row r="19" spans="2:8" x14ac:dyDescent="0.25">
      <c r="B19" t="s">
        <v>18</v>
      </c>
      <c r="C19" s="1">
        <v>100</v>
      </c>
      <c r="G19" s="6" t="s">
        <v>15</v>
      </c>
    </row>
    <row r="20" spans="2:8" x14ac:dyDescent="0.25">
      <c r="B20" t="s">
        <v>17</v>
      </c>
      <c r="C20" s="4">
        <f>C18/C19</f>
        <v>7.0999999999999994E-2</v>
      </c>
      <c r="G20" t="s">
        <v>20</v>
      </c>
      <c r="H20" s="3">
        <f>H2*C9</f>
        <v>23.131766670085586</v>
      </c>
    </row>
    <row r="21" spans="2:8" x14ac:dyDescent="0.25">
      <c r="G21" t="s">
        <v>7</v>
      </c>
      <c r="H21" s="4">
        <f>C8*4.5/3</f>
        <v>0.6</v>
      </c>
    </row>
    <row r="22" spans="2:8" x14ac:dyDescent="0.25">
      <c r="G22" t="s">
        <v>21</v>
      </c>
      <c r="H22" s="3">
        <f>2.35*H20-1.2</f>
        <v>53.159651674701124</v>
      </c>
    </row>
    <row r="23" spans="2:8" x14ac:dyDescent="0.25">
      <c r="G23" t="s">
        <v>9</v>
      </c>
      <c r="H23" s="3">
        <f>(H22-C10)/H21</f>
        <v>41.932752791168539</v>
      </c>
    </row>
    <row r="24" spans="2:8" x14ac:dyDescent="0.25">
      <c r="G24" t="s">
        <v>10</v>
      </c>
      <c r="H24" s="3">
        <f>C10*H23</f>
        <v>1174.1170781527192</v>
      </c>
    </row>
    <row r="25" spans="2:8" x14ac:dyDescent="0.25">
      <c r="G25" t="s">
        <v>11</v>
      </c>
      <c r="H25" s="3">
        <f>H23*H23*H21</f>
        <v>1055.0134539871517</v>
      </c>
    </row>
    <row r="26" spans="2:8" x14ac:dyDescent="0.25">
      <c r="G26" t="s">
        <v>13</v>
      </c>
      <c r="H26" s="2">
        <f>H24+H25</f>
        <v>2229.1305321398709</v>
      </c>
    </row>
    <row r="27" spans="2:8" x14ac:dyDescent="0.25">
      <c r="G27" t="s">
        <v>12</v>
      </c>
      <c r="H27" s="3">
        <f>100*H24/H26</f>
        <v>52.671526463980399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kureykin-aa</dc:creator>
  <cp:lastModifiedBy>Пользователь Windows</cp:lastModifiedBy>
  <dcterms:created xsi:type="dcterms:W3CDTF">2017-01-12T07:09:53Z</dcterms:created>
  <dcterms:modified xsi:type="dcterms:W3CDTF">2017-11-15T21:29:04Z</dcterms:modified>
</cp:coreProperties>
</file>